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21 - SISTEMA ATUALIZADO\OK\"/>
    </mc:Choice>
  </mc:AlternateContent>
  <bookViews>
    <workbookView xWindow="0" yWindow="0" windowWidth="20490" windowHeight="7455"/>
  </bookViews>
  <sheets>
    <sheet name="LEGISLATIVO MUNICIP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Q2" i="1" l="1"/>
  <c r="P10" i="1" l="1"/>
  <c r="P3" i="1" l="1"/>
  <c r="P4" i="1"/>
  <c r="P5" i="1"/>
  <c r="P6" i="1"/>
  <c r="P7" i="1"/>
  <c r="P8" i="1"/>
  <c r="P9" i="1"/>
  <c r="P2" i="1"/>
  <c r="M3" i="1" l="1"/>
  <c r="M4" i="1"/>
  <c r="M5" i="1"/>
  <c r="M7" i="1"/>
  <c r="M8" i="1"/>
  <c r="M10" i="1"/>
  <c r="M2" i="1"/>
  <c r="I3" i="1"/>
  <c r="I4" i="1"/>
  <c r="I5" i="1"/>
  <c r="Q5" i="1" s="1"/>
  <c r="R5" i="1" s="1"/>
  <c r="I6" i="1"/>
  <c r="I7" i="1"/>
  <c r="I8" i="1"/>
  <c r="I9" i="1"/>
  <c r="Q9" i="1" s="1"/>
  <c r="R9" i="1" s="1"/>
  <c r="I10" i="1"/>
  <c r="I2" i="1"/>
  <c r="Q3" i="1"/>
  <c r="R3" i="1" s="1"/>
  <c r="Q4" i="1"/>
  <c r="R4" i="1" s="1"/>
  <c r="Q6" i="1"/>
  <c r="R6" i="1" s="1"/>
  <c r="Q7" i="1"/>
  <c r="R7" i="1" s="1"/>
  <c r="Q8" i="1"/>
  <c r="R8" i="1" s="1"/>
  <c r="R10" i="1"/>
  <c r="R2" i="1" l="1"/>
  <c r="R11" i="1" s="1"/>
</calcChain>
</file>

<file path=xl/sharedStrings.xml><?xml version="1.0" encoding="utf-8"?>
<sst xmlns="http://schemas.openxmlformats.org/spreadsheetml/2006/main" count="36" uniqueCount="29">
  <si>
    <t>ITEM</t>
  </si>
  <si>
    <t>DESCRITIVO</t>
  </si>
  <si>
    <t>VALOR TOTAL</t>
  </si>
  <si>
    <t>CESTA ORÇAMENTOS</t>
  </si>
  <si>
    <t>MÉDIA DAS CESTAS</t>
  </si>
  <si>
    <t>CESTA PNCP</t>
  </si>
  <si>
    <t>UNI</t>
  </si>
  <si>
    <t>Serviço de hospedagem em data center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</si>
  <si>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</si>
  <si>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</si>
  <si>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</si>
  <si>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</si>
  <si>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</si>
  <si>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</si>
  <si>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Módulo de Recursos Humanos Folha de Pagamento</t>
  </si>
  <si>
    <t>PM PADRE PARAISO</t>
  </si>
  <si>
    <t xml:space="preserve">CESTA PM 
ATAS E HOMOLOGADOS </t>
  </si>
  <si>
    <t>PNCP PM VEREDA</t>
  </si>
  <si>
    <t>PNCP PM SANTO ESTÊVÃO</t>
  </si>
  <si>
    <t>PNCP PM MATINA</t>
  </si>
  <si>
    <t>EQUIPLANO SISTEMAS LTDA</t>
  </si>
  <si>
    <t>Meses</t>
  </si>
  <si>
    <t xml:space="preserve">QNTD </t>
  </si>
  <si>
    <t>PM 
BRAUNAS</t>
  </si>
  <si>
    <t>PM 
NOVA DE MINAS</t>
  </si>
  <si>
    <t>PM 
PERIQUITO</t>
  </si>
  <si>
    <t>Modulo de Obras Publicas/Intervenção</t>
  </si>
  <si>
    <t>UND</t>
  </si>
  <si>
    <t>IPM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</si>
</sst>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2" borderId="2" xfId="1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44" fontId="2" fillId="6" borderId="1" xfId="0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vertical="center"/>
    </xf>
    <xf numFmtId="44" fontId="2" fillId="4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8" fontId="0" fillId="0" borderId="0" xfId="0" applyNumberFormat="1"/>
    <xf numFmtId="8" fontId="5" fillId="0" borderId="0" xfId="0" applyNumberFormat="1" applyFont="1"/>
    <xf numFmtId="0" fontId="4" fillId="7" borderId="1" xfId="0" applyFont="1" applyFill="1" applyBorder="1" applyAlignment="1">
      <alignment horizontal="center" vertical="center" wrapText="1"/>
    </xf>
    <xf numFmtId="44" fontId="4" fillId="7" borderId="1" xfId="0" applyNumberFormat="1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topLeftCell="C1" zoomScale="70" zoomScaleNormal="70" workbookViewId="0">
      <selection activeCell="Q15" sqref="Q15"/>
    </sheetView>
  </sheetViews>
  <sheetFormatPr defaultRowHeight="15" x14ac:dyDescent="0.25"/>
  <cols>
    <col min="1" max="1" width="8.5703125" customWidth="1"/>
    <col min="2" max="2" width="45" style="2" customWidth="1"/>
    <col min="3" max="3" width="7.140625" style="2" customWidth="1"/>
    <col min="4" max="4" width="12.42578125" style="2" customWidth="1"/>
    <col min="5" max="5" width="15.42578125" style="2" customWidth="1"/>
    <col min="6" max="6" width="12" style="2" customWidth="1"/>
    <col min="7" max="7" width="13.85546875" style="2" bestFit="1" customWidth="1"/>
    <col min="8" max="8" width="12.5703125" style="2" customWidth="1"/>
    <col min="9" max="9" width="19.7109375" style="2" customWidth="1"/>
    <col min="10" max="11" width="14.140625" style="2" customWidth="1"/>
    <col min="12" max="12" width="13.5703125" style="2" customWidth="1"/>
    <col min="13" max="13" width="12.85546875" style="2" customWidth="1"/>
    <col min="14" max="14" width="14.140625" style="2" customWidth="1"/>
    <col min="15" max="15" width="17.85546875" style="2" customWidth="1"/>
    <col min="16" max="16" width="17.42578125" style="2" customWidth="1"/>
    <col min="17" max="17" width="15.140625" style="2" customWidth="1"/>
    <col min="18" max="18" width="19" style="2" customWidth="1"/>
    <col min="19" max="19" width="17.7109375" style="2" bestFit="1" customWidth="1"/>
    <col min="20" max="20" width="34.140625" customWidth="1"/>
    <col min="23" max="23" width="9.5703125" customWidth="1"/>
    <col min="24" max="24" width="10.5703125" customWidth="1"/>
    <col min="26" max="26" width="10.42578125" customWidth="1"/>
  </cols>
  <sheetData>
    <row r="1" spans="1:26" ht="50.25" customHeight="1" x14ac:dyDescent="0.25">
      <c r="A1" s="12" t="s">
        <v>0</v>
      </c>
      <c r="B1" s="13" t="s">
        <v>1</v>
      </c>
      <c r="C1" s="12" t="s">
        <v>6</v>
      </c>
      <c r="D1" s="14" t="s">
        <v>22</v>
      </c>
      <c r="E1" s="15" t="s">
        <v>23</v>
      </c>
      <c r="F1" s="12" t="s">
        <v>24</v>
      </c>
      <c r="G1" s="16" t="s">
        <v>25</v>
      </c>
      <c r="H1" s="16" t="s">
        <v>15</v>
      </c>
      <c r="I1" s="17" t="s">
        <v>16</v>
      </c>
      <c r="J1" s="16" t="s">
        <v>17</v>
      </c>
      <c r="K1" s="16" t="s">
        <v>18</v>
      </c>
      <c r="L1" s="16" t="s">
        <v>19</v>
      </c>
      <c r="M1" s="18" t="s">
        <v>5</v>
      </c>
      <c r="N1" s="16" t="s">
        <v>20</v>
      </c>
      <c r="O1" s="16" t="s">
        <v>28</v>
      </c>
      <c r="P1" s="19" t="s">
        <v>3</v>
      </c>
      <c r="Q1" s="20" t="s">
        <v>4</v>
      </c>
      <c r="R1" s="28" t="s">
        <v>2</v>
      </c>
      <c r="S1"/>
    </row>
    <row r="2" spans="1:26" ht="45.75" customHeight="1" x14ac:dyDescent="0.25">
      <c r="A2" s="3">
        <v>1</v>
      </c>
      <c r="B2" s="7" t="s">
        <v>9</v>
      </c>
      <c r="C2" s="7" t="s">
        <v>21</v>
      </c>
      <c r="D2" s="7">
        <v>12</v>
      </c>
      <c r="E2" s="8">
        <v>1300</v>
      </c>
      <c r="F2" s="8">
        <v>553</v>
      </c>
      <c r="G2" s="8">
        <v>1500</v>
      </c>
      <c r="H2" s="8">
        <v>1323.1</v>
      </c>
      <c r="I2" s="9">
        <f>ROUNDDOWN(AVERAGE(E2:H2),2)</f>
        <v>1169.02</v>
      </c>
      <c r="J2" s="5">
        <v>4500</v>
      </c>
      <c r="K2" s="5">
        <v>6800</v>
      </c>
      <c r="L2" s="5">
        <v>3891.07</v>
      </c>
      <c r="M2" s="10">
        <f>ROUNDDOWN(AVERAGE(J2:L2),2)</f>
        <v>5063.6899999999996</v>
      </c>
      <c r="N2" s="5">
        <v>1000</v>
      </c>
      <c r="O2" s="21">
        <v>1316</v>
      </c>
      <c r="P2" s="22">
        <f t="shared" ref="P2:P9" si="0">ROUNDDOWN(AVERAGE(N2:O2),2)</f>
        <v>1158</v>
      </c>
      <c r="Q2" s="30">
        <f>ROUNDDOWN(AVERAGE(P2,M2,I2),2)</f>
        <v>2463.5700000000002</v>
      </c>
      <c r="R2" s="31">
        <f>Q2*12</f>
        <v>29562.840000000004</v>
      </c>
      <c r="S2" s="32"/>
    </row>
    <row r="3" spans="1:26" ht="30.75" customHeight="1" x14ac:dyDescent="0.25">
      <c r="A3" s="4">
        <v>2</v>
      </c>
      <c r="B3" s="7" t="s">
        <v>10</v>
      </c>
      <c r="C3" s="7" t="s">
        <v>21</v>
      </c>
      <c r="D3" s="7">
        <v>12</v>
      </c>
      <c r="E3" s="8">
        <v>200</v>
      </c>
      <c r="F3" s="8">
        <v>156</v>
      </c>
      <c r="G3" s="8">
        <v>250</v>
      </c>
      <c r="H3" s="8">
        <v>643.70000000000005</v>
      </c>
      <c r="I3" s="9">
        <f t="shared" ref="I3:I10" si="1">ROUNDDOWN(AVERAGE(E3:H3),2)</f>
        <v>312.42</v>
      </c>
      <c r="J3" s="6">
        <v>1200</v>
      </c>
      <c r="K3" s="5"/>
      <c r="L3" s="6">
        <v>719.5</v>
      </c>
      <c r="M3" s="10">
        <f t="shared" ref="M3:M10" si="2">ROUNDDOWN(AVERAGE(J3:L3),2)</f>
        <v>959.75</v>
      </c>
      <c r="N3" s="6">
        <v>300</v>
      </c>
      <c r="O3" s="21">
        <v>322</v>
      </c>
      <c r="P3" s="22">
        <f t="shared" si="0"/>
        <v>311</v>
      </c>
      <c r="Q3" s="30">
        <f t="shared" ref="Q3:Q9" si="3">ROUNDDOWN(AVERAGE(P3,M3,I3),2)</f>
        <v>527.72</v>
      </c>
      <c r="R3" s="31">
        <f t="shared" ref="R3:R9" si="4">Q3*12</f>
        <v>6332.64</v>
      </c>
      <c r="S3" s="32"/>
    </row>
    <row r="4" spans="1:26" ht="29.25" customHeight="1" x14ac:dyDescent="0.25">
      <c r="A4" s="4">
        <v>3</v>
      </c>
      <c r="B4" s="7" t="s">
        <v>11</v>
      </c>
      <c r="C4" s="7" t="s">
        <v>21</v>
      </c>
      <c r="D4" s="7">
        <v>12</v>
      </c>
      <c r="E4" s="8">
        <v>200</v>
      </c>
      <c r="F4" s="8">
        <v>273</v>
      </c>
      <c r="G4" s="8">
        <v>350</v>
      </c>
      <c r="H4" s="8">
        <v>660.1</v>
      </c>
      <c r="I4" s="9">
        <f t="shared" si="1"/>
        <v>370.77</v>
      </c>
      <c r="J4" s="6">
        <v>1166.67</v>
      </c>
      <c r="K4" s="5">
        <v>1833.33</v>
      </c>
      <c r="L4" s="6">
        <v>933.14</v>
      </c>
      <c r="M4" s="10">
        <f t="shared" si="2"/>
        <v>1311.04</v>
      </c>
      <c r="N4" s="6">
        <v>100</v>
      </c>
      <c r="O4" s="21">
        <v>287</v>
      </c>
      <c r="P4" s="22">
        <f t="shared" si="0"/>
        <v>193.5</v>
      </c>
      <c r="Q4" s="30">
        <f t="shared" si="3"/>
        <v>625.1</v>
      </c>
      <c r="R4" s="31">
        <f t="shared" si="4"/>
        <v>7501.2000000000007</v>
      </c>
      <c r="S4" s="32"/>
    </row>
    <row r="5" spans="1:26" ht="30.75" customHeight="1" x14ac:dyDescent="0.25">
      <c r="A5" s="3">
        <v>4</v>
      </c>
      <c r="B5" s="7" t="s">
        <v>12</v>
      </c>
      <c r="C5" s="7" t="s">
        <v>21</v>
      </c>
      <c r="D5" s="7">
        <v>12</v>
      </c>
      <c r="E5" s="8">
        <v>800</v>
      </c>
      <c r="F5" s="8">
        <v>779</v>
      </c>
      <c r="G5" s="8">
        <v>900</v>
      </c>
      <c r="H5" s="8">
        <v>587.70000000000005</v>
      </c>
      <c r="I5" s="9">
        <f t="shared" si="1"/>
        <v>766.67</v>
      </c>
      <c r="J5" s="6"/>
      <c r="K5" s="5">
        <v>3333.33</v>
      </c>
      <c r="L5" s="6"/>
      <c r="M5" s="10">
        <f t="shared" si="2"/>
        <v>3333.33</v>
      </c>
      <c r="N5" s="6">
        <v>600</v>
      </c>
      <c r="O5" s="21">
        <v>633</v>
      </c>
      <c r="P5" s="22">
        <f t="shared" si="0"/>
        <v>616.5</v>
      </c>
      <c r="Q5" s="30">
        <f t="shared" si="3"/>
        <v>1572.16</v>
      </c>
      <c r="R5" s="31">
        <f t="shared" si="4"/>
        <v>18865.920000000002</v>
      </c>
      <c r="S5" s="32"/>
    </row>
    <row r="6" spans="1:26" ht="30.75" customHeight="1" x14ac:dyDescent="0.25">
      <c r="A6" s="3">
        <v>5</v>
      </c>
      <c r="B6" s="7" t="s">
        <v>26</v>
      </c>
      <c r="C6" s="7" t="s">
        <v>21</v>
      </c>
      <c r="D6" s="7">
        <v>12</v>
      </c>
      <c r="E6" s="8"/>
      <c r="F6" s="8">
        <v>390</v>
      </c>
      <c r="G6" s="8"/>
      <c r="H6" s="8"/>
      <c r="I6" s="9">
        <f t="shared" si="1"/>
        <v>390</v>
      </c>
      <c r="J6" s="6"/>
      <c r="K6" s="5"/>
      <c r="L6" s="6"/>
      <c r="M6" s="10"/>
      <c r="N6" s="6">
        <v>100</v>
      </c>
      <c r="O6" s="21"/>
      <c r="P6" s="22">
        <f t="shared" si="0"/>
        <v>100</v>
      </c>
      <c r="Q6" s="30">
        <f t="shared" si="3"/>
        <v>245</v>
      </c>
      <c r="R6" s="31">
        <f t="shared" si="4"/>
        <v>2940</v>
      </c>
      <c r="S6" s="32"/>
    </row>
    <row r="7" spans="1:26" ht="30" customHeight="1" x14ac:dyDescent="0.25">
      <c r="A7" s="4">
        <v>6</v>
      </c>
      <c r="B7" s="7" t="s">
        <v>13</v>
      </c>
      <c r="C7" s="7" t="s">
        <v>21</v>
      </c>
      <c r="D7" s="7">
        <v>12</v>
      </c>
      <c r="E7" s="8">
        <v>400</v>
      </c>
      <c r="F7" s="8">
        <v>467</v>
      </c>
      <c r="G7" s="8">
        <v>350</v>
      </c>
      <c r="H7" s="8"/>
      <c r="I7" s="9">
        <f t="shared" si="1"/>
        <v>405.66</v>
      </c>
      <c r="J7" s="6">
        <v>600</v>
      </c>
      <c r="K7" s="5">
        <v>900</v>
      </c>
      <c r="L7" s="6"/>
      <c r="M7" s="10">
        <f t="shared" si="2"/>
        <v>750</v>
      </c>
      <c r="N7" s="6">
        <v>600</v>
      </c>
      <c r="O7" s="21">
        <v>255</v>
      </c>
      <c r="P7" s="22">
        <f t="shared" si="0"/>
        <v>427.5</v>
      </c>
      <c r="Q7" s="30">
        <f t="shared" si="3"/>
        <v>527.72</v>
      </c>
      <c r="R7" s="31">
        <f t="shared" si="4"/>
        <v>6332.64</v>
      </c>
      <c r="S7" s="32"/>
    </row>
    <row r="8" spans="1:26" ht="32.25" customHeight="1" x14ac:dyDescent="0.25">
      <c r="A8" s="3">
        <v>7</v>
      </c>
      <c r="B8" s="7" t="s">
        <v>14</v>
      </c>
      <c r="C8" s="7" t="s">
        <v>21</v>
      </c>
      <c r="D8" s="7">
        <v>12</v>
      </c>
      <c r="E8" s="8">
        <v>1000</v>
      </c>
      <c r="F8" s="8">
        <v>312</v>
      </c>
      <c r="G8" s="8">
        <v>1100</v>
      </c>
      <c r="H8" s="8">
        <v>1126.8</v>
      </c>
      <c r="I8" s="9">
        <f t="shared" si="1"/>
        <v>884.7</v>
      </c>
      <c r="J8" s="6">
        <v>2266.67</v>
      </c>
      <c r="K8" s="5">
        <v>3733.33</v>
      </c>
      <c r="L8" s="6">
        <v>2100</v>
      </c>
      <c r="M8" s="10">
        <f t="shared" si="2"/>
        <v>2700</v>
      </c>
      <c r="N8" s="6">
        <v>1000</v>
      </c>
      <c r="O8" s="21">
        <v>931</v>
      </c>
      <c r="P8" s="22">
        <f t="shared" si="0"/>
        <v>965.5</v>
      </c>
      <c r="Q8" s="30">
        <f t="shared" si="3"/>
        <v>1516.73</v>
      </c>
      <c r="R8" s="31">
        <f t="shared" si="4"/>
        <v>18200.760000000002</v>
      </c>
      <c r="S8" s="32"/>
    </row>
    <row r="9" spans="1:26" ht="27.75" customHeight="1" x14ac:dyDescent="0.25">
      <c r="A9" s="3">
        <v>8</v>
      </c>
      <c r="B9" s="7" t="s">
        <v>7</v>
      </c>
      <c r="C9" s="7" t="s">
        <v>21</v>
      </c>
      <c r="D9" s="7">
        <v>12</v>
      </c>
      <c r="E9" s="8">
        <v>350</v>
      </c>
      <c r="F9" s="8">
        <v>623</v>
      </c>
      <c r="G9" s="8">
        <v>1500</v>
      </c>
      <c r="H9" s="8">
        <v>597.6</v>
      </c>
      <c r="I9" s="9">
        <f t="shared" si="1"/>
        <v>767.65</v>
      </c>
      <c r="J9" s="6"/>
      <c r="K9" s="5"/>
      <c r="L9" s="6"/>
      <c r="M9" s="10"/>
      <c r="N9" s="6">
        <v>1500</v>
      </c>
      <c r="O9" s="21"/>
      <c r="P9" s="22">
        <f t="shared" si="0"/>
        <v>1500</v>
      </c>
      <c r="Q9" s="30">
        <f t="shared" si="3"/>
        <v>1133.82</v>
      </c>
      <c r="R9" s="31">
        <f t="shared" si="4"/>
        <v>13605.84</v>
      </c>
      <c r="S9" s="32"/>
    </row>
    <row r="10" spans="1:26" ht="30.75" customHeight="1" x14ac:dyDescent="0.25">
      <c r="A10" s="4">
        <v>9</v>
      </c>
      <c r="B10" s="7" t="s">
        <v>8</v>
      </c>
      <c r="C10" s="7" t="s">
        <v>27</v>
      </c>
      <c r="D10" s="7">
        <v>1</v>
      </c>
      <c r="E10" s="8">
        <v>2500</v>
      </c>
      <c r="F10" s="8">
        <v>1170</v>
      </c>
      <c r="G10" s="8"/>
      <c r="H10" s="8">
        <v>987.2</v>
      </c>
      <c r="I10" s="9">
        <f t="shared" si="1"/>
        <v>1552.4</v>
      </c>
      <c r="J10" s="6">
        <v>16100</v>
      </c>
      <c r="K10" s="11">
        <v>24033.33</v>
      </c>
      <c r="L10" s="6">
        <v>14145</v>
      </c>
      <c r="M10" s="10">
        <f t="shared" si="2"/>
        <v>18092.77</v>
      </c>
      <c r="N10" s="6">
        <v>10000</v>
      </c>
      <c r="O10" s="21">
        <v>43600</v>
      </c>
      <c r="P10" s="22">
        <f>AVERAGE(O10,N10)</f>
        <v>26800</v>
      </c>
      <c r="Q10" s="30">
        <f>P10</f>
        <v>26800</v>
      </c>
      <c r="R10" s="31">
        <f>Q10</f>
        <v>26800</v>
      </c>
      <c r="S10" s="32"/>
      <c r="Z10" s="1"/>
    </row>
    <row r="11" spans="1:26" x14ac:dyDescent="0.25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  <c r="N11" s="24"/>
      <c r="O11" s="24"/>
      <c r="P11" s="24"/>
      <c r="Q11" s="24"/>
      <c r="R11" s="29">
        <f>SUM(R2:R10)</f>
        <v>130141.84</v>
      </c>
      <c r="S11" s="33"/>
    </row>
    <row r="12" spans="1:26" x14ac:dyDescent="0.25">
      <c r="T12" s="27"/>
    </row>
    <row r="13" spans="1:26" x14ac:dyDescent="0.25">
      <c r="T13" s="27"/>
    </row>
    <row r="14" spans="1:26" x14ac:dyDescent="0.25">
      <c r="T14" s="27"/>
    </row>
    <row r="16" spans="1:26" x14ac:dyDescent="0.25">
      <c r="T16" s="26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:I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LEGISLATIVO MUNICIPAL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2025-08-22T11:08:39Z</dcterms:modified>
</cp:coreProperties>
</file>